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İdris KARAGÖZ\Desktop\"/>
    </mc:Choice>
  </mc:AlternateContent>
  <bookViews>
    <workbookView xWindow="0" yWindow="0" windowWidth="28800" windowHeight="12030"/>
  </bookViews>
  <sheets>
    <sheet name="İLAHİYAT FAK. KIRAAT ABD" sheetId="39" r:id="rId1"/>
    <sheet name="POSOF MYOEVDE HASTA BAKIMI" sheetId="50" r:id="rId2"/>
    <sheet name="POSOF MYO" sheetId="51" r:id="rId3"/>
    <sheet name="REKTÖRLÜK" sheetId="52" r:id="rId4"/>
  </sheets>
  <definedNames>
    <definedName name="_xlnm._FilterDatabase" localSheetId="0" hidden="1">'İLAHİYAT FAK. KIRAAT ABD'!$G$12:$G$18</definedName>
    <definedName name="_xlnm._FilterDatabase" localSheetId="2" hidden="1">'POSOF MYO'!$G$12:$G$13</definedName>
    <definedName name="_xlnm._FilterDatabase" localSheetId="1" hidden="1">'POSOF MYOEVDE HASTA BAKIMI'!$G$12:$G$15</definedName>
    <definedName name="_xlnm._FilterDatabase" localSheetId="3" hidden="1">REKTÖRLÜK!$G$12:$G$14</definedName>
    <definedName name="_xlnm.Print_Area" localSheetId="0">'İLAHİYAT FAK. KIRAAT ABD'!$A$1:$H$24</definedName>
    <definedName name="_xlnm.Print_Area" localSheetId="2">'POSOF MYO'!$A$1:$I$17</definedName>
    <definedName name="_xlnm.Print_Area" localSheetId="1">'POSOF MYOEVDE HASTA BAKIMI'!$A$1:$H$19</definedName>
    <definedName name="_xlnm.Print_Area" localSheetId="3">REKTÖRLÜK!$A$1:$H$19</definedName>
  </definedNames>
  <calcPr calcId="162913"/>
</workbook>
</file>

<file path=xl/calcChain.xml><?xml version="1.0" encoding="utf-8"?>
<calcChain xmlns="http://schemas.openxmlformats.org/spreadsheetml/2006/main">
  <c r="F13" i="51" l="1"/>
  <c r="G13" i="51" s="1"/>
  <c r="D13" i="51"/>
  <c r="D20" i="39" l="1"/>
  <c r="F20" i="39"/>
  <c r="G20" i="39" l="1"/>
  <c r="F17" i="39" l="1"/>
  <c r="F13" i="39"/>
  <c r="F18" i="39"/>
  <c r="F14" i="39"/>
  <c r="F15" i="39"/>
  <c r="F16" i="39"/>
  <c r="F19" i="39"/>
  <c r="D17" i="39"/>
  <c r="D13" i="39"/>
  <c r="D18" i="39"/>
  <c r="D14" i="39"/>
  <c r="D15" i="39"/>
  <c r="D16" i="39"/>
  <c r="D19" i="39"/>
  <c r="G13" i="39" l="1"/>
  <c r="G15" i="39"/>
  <c r="D15" i="50"/>
  <c r="F15" i="50"/>
  <c r="F16" i="50"/>
  <c r="F13" i="50"/>
  <c r="D16" i="50"/>
  <c r="D13" i="50"/>
  <c r="G15" i="50" l="1"/>
  <c r="G13" i="50"/>
  <c r="G16" i="50"/>
  <c r="F13" i="52" l="1"/>
  <c r="F14" i="52"/>
  <c r="D13" i="52"/>
  <c r="D14" i="52"/>
  <c r="G19" i="39" l="1"/>
  <c r="G17" i="39"/>
  <c r="D14" i="50" l="1"/>
  <c r="G16" i="39" l="1"/>
  <c r="G14" i="39"/>
  <c r="F14" i="50"/>
  <c r="G14" i="50" s="1"/>
  <c r="G18" i="39" l="1"/>
  <c r="G13" i="52"/>
  <c r="G14" i="52"/>
</calcChain>
</file>

<file path=xl/sharedStrings.xml><?xml version="1.0" encoding="utf-8"?>
<sst xmlns="http://schemas.openxmlformats.org/spreadsheetml/2006/main" count="150" uniqueCount="69">
  <si>
    <t>ALES</t>
  </si>
  <si>
    <t>TOPLAM</t>
  </si>
  <si>
    <t>BİRİMİ :</t>
  </si>
  <si>
    <t>DERECESİ</t>
  </si>
  <si>
    <t>KADRO UNVANI</t>
  </si>
  <si>
    <t>BÖLÜMÜ/A.B.D. :</t>
  </si>
  <si>
    <t>ADI VE SOYADI</t>
  </si>
  <si>
    <t>DEĞERLENDİRME</t>
  </si>
  <si>
    <t>ARDAHAN ÜNİVERSİTESİ</t>
  </si>
  <si>
    <t>S.N.</t>
  </si>
  <si>
    <t>T.C.</t>
  </si>
  <si>
    <t>Giriş Sınavı Bilgileri:</t>
  </si>
  <si>
    <t>KADRO SAYISI</t>
  </si>
  <si>
    <t>ALES (%70)</t>
  </si>
  <si>
    <t>LİSANS</t>
  </si>
  <si>
    <t>LİSANS (%30)</t>
  </si>
  <si>
    <t>ÖĞRETİM ELEMANI ALIMI ÖNDEĞERLENDİRME SONUÇLARI</t>
  </si>
  <si>
    <t>Bilgi      : 0 478 211 75 19</t>
  </si>
  <si>
    <t>REKTÖRLÜK</t>
  </si>
  <si>
    <t>İlan Sıra No : 1</t>
  </si>
  <si>
    <t>İlan Sıra No : 2</t>
  </si>
  <si>
    <t>İlan Sıra No : 3</t>
  </si>
  <si>
    <t>İlan Sıra No : 4</t>
  </si>
  <si>
    <t>JÜRİ ÜYESİ</t>
  </si>
  <si>
    <t xml:space="preserve">                   JÜRİ ÜYESİ</t>
  </si>
  <si>
    <t>Öğr. Gör.              (Ders Verecek)</t>
  </si>
  <si>
    <t>POSOF MESLEK YÜKSEKOKULU</t>
  </si>
  <si>
    <t>Sağlık Bakım Hizmetleri / Evde Hasta Bakımı ABD</t>
  </si>
  <si>
    <t>Y.DİL</t>
  </si>
  <si>
    <t>ALES (%40)</t>
  </si>
  <si>
    <t>Y.DİL (%60)</t>
  </si>
  <si>
    <t>Yer        :  İnsani Bilimler ve Edebiyat Fakültesi</t>
  </si>
  <si>
    <t>Öğr. Gör.
 (Ders Verecek)</t>
  </si>
  <si>
    <t>Jüri Üyesi</t>
  </si>
  <si>
    <t>İLAHİYAT FAKÜLTESİ</t>
  </si>
  <si>
    <t>Temel İslam Bilimleri Bölümü / Kur'an-ı Kerim Okuma ve Kıraat İlmi</t>
  </si>
  <si>
    <t>ALES (%60)</t>
  </si>
  <si>
    <t>Tarih     : 16.01.2020     Saat: 10:00</t>
  </si>
  <si>
    <t>ABDULLAH TANRIVERDİ</t>
  </si>
  <si>
    <t>NİYAZİ YILMAZ</t>
  </si>
  <si>
    <t>MEHMET OKUR</t>
  </si>
  <si>
    <t>NUMAN ÖZTÜRK</t>
  </si>
  <si>
    <t>SÜLEYMAN KAPLAN</t>
  </si>
  <si>
    <t>MİKAİL ÖZPİRİNÇ</t>
  </si>
  <si>
    <t xml:space="preserve">İngilizce </t>
  </si>
  <si>
    <t>TUĞBA ERSAYAN BALCI</t>
  </si>
  <si>
    <t>BARIŞ ÖZDERE</t>
  </si>
  <si>
    <t>RIDVAN YILMAZ</t>
  </si>
  <si>
    <t>EMİNE KASAP SALTAŞ</t>
  </si>
  <si>
    <t>Y.DİL (%40)</t>
  </si>
  <si>
    <t>NİHAT BÜLBÜL</t>
  </si>
  <si>
    <t>SINAVA GİRECEK</t>
  </si>
  <si>
    <t>Dr. Öğr. Üyesi Halit BOZ</t>
  </si>
  <si>
    <t xml:space="preserve">                        Jüri Üyesi</t>
  </si>
  <si>
    <t>GÜLŞEN ALTUNTAŞ ÇALIM</t>
  </si>
  <si>
    <t xml:space="preserve">        Prof. Dr. Afife YURTTAŞ</t>
  </si>
  <si>
    <t xml:space="preserve">        Dr. Öğr. Üyesi Hatice POLAT</t>
  </si>
  <si>
    <t>Dr.Öğr.Üyesi Bahanur MALAK AKGÜN</t>
  </si>
  <si>
    <t>HASAN KOCADAYIOĞULLARI</t>
  </si>
  <si>
    <t>Doç. Dr. Yeliz BİBER VANGÖLÜ</t>
  </si>
  <si>
    <t>Dr. Öğr. Üyesi Tuba AYGAN</t>
  </si>
  <si>
    <t>Dr. Öğr. Üyesi Zennure ELGÜN GÜNDÜZ</t>
  </si>
  <si>
    <t>Öğr. Gör. 
(Ders Verecek)</t>
  </si>
  <si>
    <t xml:space="preserve">   Prof. Dr. Yusuf ALEMDAR</t>
  </si>
  <si>
    <t>Dr. Öğr. Üyesi Muhammet KARA</t>
  </si>
  <si>
    <t>HASAN HÜSEYİN YILMAZ</t>
  </si>
  <si>
    <t>GEÇ BAŞVURU</t>
  </si>
  <si>
    <t>LİSANS (%60)</t>
  </si>
  <si>
    <t>MUHAMMET ÖZYURT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</si>
</sst>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14" fontId="3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7" zoomScaleNormal="100" workbookViewId="0">
      <selection activeCell="G16" sqref="G16"/>
    </sheetView>
  </sheetViews>
  <sheetFormatPr defaultRowHeight="15" x14ac:dyDescent="0.25"/>
  <cols>
    <col min="1" max="1" width="4.140625" style="1" bestFit="1" customWidth="1"/>
    <col min="2" max="2" width="27.42578125" style="2" customWidth="1"/>
    <col min="3" max="4" width="13.28515625" style="2" customWidth="1"/>
    <col min="5" max="5" width="16.7109375" style="2" customWidth="1"/>
    <col min="6" max="6" width="14.85546875" style="2" customWidth="1"/>
    <col min="7" max="7" width="13.5703125" style="2" customWidth="1"/>
    <col min="8" max="8" width="27.140625" style="1" customWidth="1"/>
    <col min="9" max="9" width="6" style="1" customWidth="1"/>
    <col min="10" max="10" width="11.85546875" style="2" customWidth="1"/>
    <col min="11" max="11" width="9.140625" style="2" customWidth="1"/>
    <col min="12" max="12" width="18" style="2" customWidth="1"/>
    <col min="13" max="16384" width="9.140625" style="2"/>
  </cols>
  <sheetData>
    <row r="1" spans="1:8" ht="15.75" x14ac:dyDescent="0.25">
      <c r="A1" s="12"/>
      <c r="B1" s="3"/>
      <c r="C1" s="3"/>
      <c r="D1" s="3"/>
      <c r="E1" s="12" t="s">
        <v>10</v>
      </c>
      <c r="F1" s="3"/>
      <c r="G1" s="3"/>
      <c r="H1" s="12"/>
    </row>
    <row r="2" spans="1:8" ht="15.75" x14ac:dyDescent="0.25">
      <c r="A2" s="12"/>
      <c r="B2" s="26" t="s">
        <v>8</v>
      </c>
      <c r="C2" s="26"/>
      <c r="D2" s="26"/>
      <c r="E2" s="26"/>
      <c r="F2" s="26"/>
      <c r="G2" s="26"/>
      <c r="H2" s="26"/>
    </row>
    <row r="3" spans="1:8" ht="15.75" x14ac:dyDescent="0.25">
      <c r="A3" s="12"/>
      <c r="B3" s="26" t="s">
        <v>16</v>
      </c>
      <c r="C3" s="26"/>
      <c r="D3" s="26"/>
      <c r="E3" s="26"/>
      <c r="F3" s="26"/>
      <c r="G3" s="26"/>
      <c r="H3" s="26"/>
    </row>
    <row r="4" spans="1:8" ht="15.75" x14ac:dyDescent="0.25">
      <c r="A4" s="12"/>
      <c r="B4" s="27"/>
      <c r="C4" s="26"/>
      <c r="D4" s="26"/>
      <c r="E4" s="26"/>
      <c r="F4" s="26"/>
      <c r="G4" s="26"/>
      <c r="H4" s="26"/>
    </row>
    <row r="5" spans="1:8" ht="15.75" x14ac:dyDescent="0.25">
      <c r="A5" s="12"/>
      <c r="B5" s="4" t="s">
        <v>11</v>
      </c>
      <c r="C5" s="14"/>
      <c r="D5" s="14"/>
      <c r="E5" s="14"/>
      <c r="F5" s="14"/>
      <c r="G5" s="14"/>
      <c r="H5" s="14"/>
    </row>
    <row r="6" spans="1:8" ht="15.75" x14ac:dyDescent="0.25">
      <c r="A6" s="12"/>
      <c r="B6" s="21" t="s">
        <v>37</v>
      </c>
      <c r="C6" s="14"/>
      <c r="D6" s="14"/>
      <c r="E6" s="14"/>
      <c r="F6" s="14"/>
      <c r="G6" s="14"/>
      <c r="H6" s="14"/>
    </row>
    <row r="7" spans="1:8" ht="15.75" x14ac:dyDescent="0.25">
      <c r="A7" s="12"/>
      <c r="B7" s="28" t="s">
        <v>31</v>
      </c>
      <c r="C7" s="28"/>
      <c r="D7" s="28"/>
      <c r="E7" s="28"/>
      <c r="F7" s="28"/>
      <c r="G7" s="14"/>
      <c r="H7" s="14"/>
    </row>
    <row r="8" spans="1:8" ht="15.75" x14ac:dyDescent="0.25">
      <c r="A8" s="12"/>
      <c r="B8" s="28" t="s">
        <v>17</v>
      </c>
      <c r="C8" s="28"/>
      <c r="D8" s="28"/>
      <c r="E8" s="28"/>
      <c r="F8" s="28"/>
      <c r="G8" s="14"/>
      <c r="H8" s="14"/>
    </row>
    <row r="9" spans="1:8" ht="15.75" x14ac:dyDescent="0.25">
      <c r="A9" s="12"/>
      <c r="B9" s="15"/>
      <c r="C9" s="15"/>
      <c r="D9" s="15"/>
      <c r="E9" s="15"/>
      <c r="F9" s="15"/>
      <c r="G9" s="14"/>
      <c r="H9" s="14" t="s">
        <v>19</v>
      </c>
    </row>
    <row r="10" spans="1:8" ht="15.75" x14ac:dyDescent="0.25">
      <c r="A10" s="24" t="s">
        <v>2</v>
      </c>
      <c r="B10" s="24"/>
      <c r="C10" s="29" t="s">
        <v>34</v>
      </c>
      <c r="D10" s="30"/>
      <c r="E10" s="30"/>
      <c r="F10" s="5" t="s">
        <v>12</v>
      </c>
      <c r="G10" s="6" t="s">
        <v>3</v>
      </c>
      <c r="H10" s="7" t="s">
        <v>4</v>
      </c>
    </row>
    <row r="11" spans="1:8" ht="33" customHeight="1" x14ac:dyDescent="0.25">
      <c r="A11" s="24" t="s">
        <v>5</v>
      </c>
      <c r="B11" s="24"/>
      <c r="C11" s="25" t="s">
        <v>35</v>
      </c>
      <c r="D11" s="25"/>
      <c r="E11" s="25"/>
      <c r="F11" s="16">
        <v>1</v>
      </c>
      <c r="G11" s="8">
        <v>3</v>
      </c>
      <c r="H11" s="17" t="s">
        <v>32</v>
      </c>
    </row>
    <row r="12" spans="1:8" ht="18.75" customHeight="1" x14ac:dyDescent="0.25">
      <c r="A12" s="7" t="s">
        <v>9</v>
      </c>
      <c r="B12" s="7" t="s">
        <v>6</v>
      </c>
      <c r="C12" s="9" t="s">
        <v>0</v>
      </c>
      <c r="D12" s="6" t="s">
        <v>36</v>
      </c>
      <c r="E12" s="10" t="s">
        <v>28</v>
      </c>
      <c r="F12" s="11" t="s">
        <v>49</v>
      </c>
      <c r="G12" s="6" t="s">
        <v>1</v>
      </c>
      <c r="H12" s="7" t="s">
        <v>7</v>
      </c>
    </row>
    <row r="13" spans="1:8" ht="24" customHeight="1" x14ac:dyDescent="0.25">
      <c r="A13" s="5">
        <v>1</v>
      </c>
      <c r="B13" s="13" t="s">
        <v>39</v>
      </c>
      <c r="C13" s="6">
        <v>84.169240000000002</v>
      </c>
      <c r="D13" s="6">
        <f t="shared" ref="D13:D19" si="0">C13*0.6</f>
        <v>50.501544000000003</v>
      </c>
      <c r="E13" s="11">
        <v>58.75</v>
      </c>
      <c r="F13" s="11">
        <f t="shared" ref="F13:F19" si="1">E13*0.4</f>
        <v>23.5</v>
      </c>
      <c r="G13" s="6">
        <f>F13+D13</f>
        <v>74.001543999999996</v>
      </c>
      <c r="H13" s="20" t="s">
        <v>51</v>
      </c>
    </row>
    <row r="14" spans="1:8" ht="24" customHeight="1" x14ac:dyDescent="0.25">
      <c r="A14" s="5">
        <v>2</v>
      </c>
      <c r="B14" s="13" t="s">
        <v>41</v>
      </c>
      <c r="C14" s="6">
        <v>79.118359999999996</v>
      </c>
      <c r="D14" s="6">
        <f t="shared" si="0"/>
        <v>47.471015999999999</v>
      </c>
      <c r="E14" s="11">
        <v>66.25</v>
      </c>
      <c r="F14" s="11">
        <f t="shared" si="1"/>
        <v>26.5</v>
      </c>
      <c r="G14" s="6">
        <f t="shared" ref="G14:G19" si="2">F14+D14</f>
        <v>73.971015999999992</v>
      </c>
      <c r="H14" s="20" t="s">
        <v>51</v>
      </c>
    </row>
    <row r="15" spans="1:8" ht="24" customHeight="1" x14ac:dyDescent="0.25">
      <c r="A15" s="16">
        <v>3</v>
      </c>
      <c r="B15" s="13" t="s">
        <v>42</v>
      </c>
      <c r="C15" s="6">
        <v>77.620500000000007</v>
      </c>
      <c r="D15" s="6">
        <f t="shared" si="0"/>
        <v>46.572300000000006</v>
      </c>
      <c r="E15" s="11">
        <v>61.25</v>
      </c>
      <c r="F15" s="11">
        <f t="shared" si="1"/>
        <v>24.5</v>
      </c>
      <c r="G15" s="6">
        <f t="shared" si="2"/>
        <v>71.072300000000013</v>
      </c>
      <c r="H15" s="20" t="s">
        <v>51</v>
      </c>
    </row>
    <row r="16" spans="1:8" ht="24" customHeight="1" x14ac:dyDescent="0.25">
      <c r="A16" s="16">
        <v>4</v>
      </c>
      <c r="B16" s="13" t="s">
        <v>50</v>
      </c>
      <c r="C16" s="6">
        <v>75.904570000000007</v>
      </c>
      <c r="D16" s="6">
        <f t="shared" si="0"/>
        <v>45.542742000000004</v>
      </c>
      <c r="E16" s="11">
        <v>63.75</v>
      </c>
      <c r="F16" s="11">
        <f t="shared" si="1"/>
        <v>25.5</v>
      </c>
      <c r="G16" s="6">
        <f t="shared" si="2"/>
        <v>71.042742000000004</v>
      </c>
      <c r="H16" s="20" t="s">
        <v>51</v>
      </c>
    </row>
    <row r="17" spans="1:9" ht="24" customHeight="1" x14ac:dyDescent="0.25">
      <c r="A17" s="16">
        <v>5</v>
      </c>
      <c r="B17" s="13" t="s">
        <v>38</v>
      </c>
      <c r="C17" s="6">
        <v>75.54007</v>
      </c>
      <c r="D17" s="6">
        <f t="shared" si="0"/>
        <v>45.324041999999999</v>
      </c>
      <c r="E17" s="11">
        <v>63.75</v>
      </c>
      <c r="F17" s="11">
        <f t="shared" si="1"/>
        <v>25.5</v>
      </c>
      <c r="G17" s="6">
        <f t="shared" si="2"/>
        <v>70.824041999999992</v>
      </c>
      <c r="H17" s="20" t="s">
        <v>51</v>
      </c>
    </row>
    <row r="18" spans="1:9" ht="24" customHeight="1" x14ac:dyDescent="0.25">
      <c r="A18" s="16">
        <v>6</v>
      </c>
      <c r="B18" s="13" t="s">
        <v>40</v>
      </c>
      <c r="C18" s="6">
        <v>75.633030000000005</v>
      </c>
      <c r="D18" s="6">
        <f t="shared" si="0"/>
        <v>45.379818</v>
      </c>
      <c r="E18" s="11">
        <v>58.75</v>
      </c>
      <c r="F18" s="11">
        <f t="shared" si="1"/>
        <v>23.5</v>
      </c>
      <c r="G18" s="6">
        <f t="shared" si="2"/>
        <v>68.879818</v>
      </c>
      <c r="H18" s="20" t="s">
        <v>51</v>
      </c>
    </row>
    <row r="19" spans="1:9" ht="24" customHeight="1" x14ac:dyDescent="0.25">
      <c r="A19" s="16">
        <v>7</v>
      </c>
      <c r="B19" s="13" t="s">
        <v>68</v>
      </c>
      <c r="C19" s="6">
        <v>77.030150000000006</v>
      </c>
      <c r="D19" s="6">
        <f t="shared" si="0"/>
        <v>46.218090000000004</v>
      </c>
      <c r="E19" s="11">
        <v>50</v>
      </c>
      <c r="F19" s="11">
        <f t="shared" si="1"/>
        <v>20</v>
      </c>
      <c r="G19" s="6">
        <f t="shared" si="2"/>
        <v>66.218090000000004</v>
      </c>
      <c r="H19" s="20" t="s">
        <v>51</v>
      </c>
    </row>
    <row r="20" spans="1:9" ht="24" customHeight="1" x14ac:dyDescent="0.25">
      <c r="A20" s="16">
        <v>8</v>
      </c>
      <c r="B20" s="13" t="s">
        <v>65</v>
      </c>
      <c r="C20" s="6">
        <v>72.367789999999999</v>
      </c>
      <c r="D20" s="6">
        <f t="shared" ref="D20" si="3">C20*0.6</f>
        <v>43.420673999999998</v>
      </c>
      <c r="E20" s="11">
        <v>61.25</v>
      </c>
      <c r="F20" s="11">
        <f t="shared" ref="F20" si="4">E20*0.4</f>
        <v>24.5</v>
      </c>
      <c r="G20" s="6">
        <f t="shared" ref="G20" si="5">F20+D20</f>
        <v>67.920673999999991</v>
      </c>
      <c r="H20" s="20" t="s">
        <v>66</v>
      </c>
      <c r="I20" s="23"/>
    </row>
    <row r="21" spans="1:9" ht="24" customHeight="1" x14ac:dyDescent="0.25">
      <c r="A21" s="2"/>
      <c r="I21" s="2"/>
    </row>
    <row r="22" spans="1:9" ht="24" customHeight="1" x14ac:dyDescent="0.25">
      <c r="A22" s="2"/>
      <c r="I22" s="2"/>
    </row>
    <row r="23" spans="1:9" s="33" customFormat="1" ht="24" customHeight="1" x14ac:dyDescent="0.25">
      <c r="G23" s="32"/>
      <c r="H23" s="32"/>
    </row>
    <row r="24" spans="1:9" s="33" customFormat="1" ht="24" customHeight="1" x14ac:dyDescent="0.25">
      <c r="B24" s="32" t="s">
        <v>33</v>
      </c>
      <c r="D24" s="35" t="s">
        <v>33</v>
      </c>
      <c r="E24" s="35"/>
      <c r="G24" s="35" t="s">
        <v>53</v>
      </c>
      <c r="H24" s="35"/>
    </row>
    <row r="25" spans="1:9" s="33" customFormat="1" ht="24" customHeight="1" x14ac:dyDescent="0.25">
      <c r="B25" s="33" t="s">
        <v>63</v>
      </c>
      <c r="D25" s="33" t="s">
        <v>64</v>
      </c>
      <c r="H25" s="32" t="s">
        <v>52</v>
      </c>
    </row>
    <row r="26" spans="1:9" ht="14.25" customHeight="1" x14ac:dyDescent="0.25"/>
    <row r="27" spans="1:9" ht="24" customHeight="1" x14ac:dyDescent="0.25"/>
    <row r="28" spans="1:9" ht="24" customHeight="1" x14ac:dyDescent="0.25"/>
    <row r="29" spans="1:9" ht="24" customHeight="1" x14ac:dyDescent="0.25"/>
  </sheetData>
  <sortState ref="A13:H19">
    <sortCondition descending="1" ref="G12"/>
  </sortState>
  <mergeCells count="11">
    <mergeCell ref="D24:E24"/>
    <mergeCell ref="G24:H24"/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C16" sqref="C16"/>
    </sheetView>
  </sheetViews>
  <sheetFormatPr defaultRowHeight="15" x14ac:dyDescent="0.25"/>
  <cols>
    <col min="1" max="1" width="4.140625" style="1" bestFit="1" customWidth="1"/>
    <col min="2" max="2" width="29.140625" style="2" customWidth="1"/>
    <col min="3" max="4" width="13.28515625" style="2" customWidth="1"/>
    <col min="5" max="5" width="16.7109375" style="2" customWidth="1"/>
    <col min="6" max="6" width="14.85546875" style="2" customWidth="1"/>
    <col min="7" max="7" width="13.5703125" style="2" customWidth="1"/>
    <col min="8" max="8" width="20.85546875" style="1" customWidth="1"/>
    <col min="9" max="9" width="6" style="1" customWidth="1"/>
    <col min="10" max="10" width="11.85546875" style="2" customWidth="1"/>
    <col min="11" max="11" width="9.140625" style="2" customWidth="1"/>
    <col min="12" max="12" width="18" style="2" customWidth="1"/>
    <col min="13" max="16384" width="9.140625" style="2"/>
  </cols>
  <sheetData>
    <row r="1" spans="1:8" ht="15.75" x14ac:dyDescent="0.25">
      <c r="A1" s="12"/>
      <c r="B1" s="3"/>
      <c r="C1" s="3"/>
      <c r="D1" s="3"/>
      <c r="E1" s="12" t="s">
        <v>10</v>
      </c>
      <c r="F1" s="3"/>
      <c r="G1" s="3"/>
      <c r="H1" s="12"/>
    </row>
    <row r="2" spans="1:8" ht="15.75" x14ac:dyDescent="0.25">
      <c r="A2" s="12"/>
      <c r="B2" s="26" t="s">
        <v>8</v>
      </c>
      <c r="C2" s="26"/>
      <c r="D2" s="26"/>
      <c r="E2" s="26"/>
      <c r="F2" s="26"/>
      <c r="G2" s="26"/>
      <c r="H2" s="26"/>
    </row>
    <row r="3" spans="1:8" ht="15.75" x14ac:dyDescent="0.25">
      <c r="A3" s="12"/>
      <c r="B3" s="26" t="s">
        <v>16</v>
      </c>
      <c r="C3" s="26"/>
      <c r="D3" s="26"/>
      <c r="E3" s="26"/>
      <c r="F3" s="26"/>
      <c r="G3" s="26"/>
      <c r="H3" s="26"/>
    </row>
    <row r="4" spans="1:8" ht="15.75" x14ac:dyDescent="0.25">
      <c r="A4" s="12"/>
      <c r="B4" s="27"/>
      <c r="C4" s="26"/>
      <c r="D4" s="26"/>
      <c r="E4" s="26"/>
      <c r="F4" s="26"/>
      <c r="G4" s="26"/>
      <c r="H4" s="26"/>
    </row>
    <row r="5" spans="1:8" ht="15.75" x14ac:dyDescent="0.25">
      <c r="A5" s="12"/>
      <c r="B5" s="4" t="s">
        <v>11</v>
      </c>
      <c r="C5" s="18"/>
      <c r="D5" s="18"/>
      <c r="E5" s="18"/>
      <c r="F5" s="18"/>
      <c r="G5" s="18"/>
      <c r="H5" s="18"/>
    </row>
    <row r="6" spans="1:8" ht="15.75" x14ac:dyDescent="0.25">
      <c r="A6" s="12"/>
      <c r="B6" s="22" t="s">
        <v>37</v>
      </c>
      <c r="C6" s="18"/>
      <c r="D6" s="18"/>
      <c r="E6" s="18"/>
      <c r="F6" s="18"/>
      <c r="G6" s="18"/>
      <c r="H6" s="18"/>
    </row>
    <row r="7" spans="1:8" ht="15.75" x14ac:dyDescent="0.25">
      <c r="A7" s="12"/>
      <c r="B7" s="28" t="s">
        <v>31</v>
      </c>
      <c r="C7" s="28"/>
      <c r="D7" s="28"/>
      <c r="E7" s="28"/>
      <c r="F7" s="28"/>
      <c r="G7" s="18"/>
      <c r="H7" s="18"/>
    </row>
    <row r="8" spans="1:8" ht="15.75" x14ac:dyDescent="0.25">
      <c r="A8" s="12"/>
      <c r="B8" s="28" t="s">
        <v>17</v>
      </c>
      <c r="C8" s="28"/>
      <c r="D8" s="28"/>
      <c r="E8" s="28"/>
      <c r="F8" s="28"/>
      <c r="G8" s="18"/>
      <c r="H8" s="18"/>
    </row>
    <row r="9" spans="1:8" ht="15.75" x14ac:dyDescent="0.25">
      <c r="A9" s="12"/>
      <c r="B9" s="19"/>
      <c r="C9" s="19"/>
      <c r="D9" s="19"/>
      <c r="E9" s="19"/>
      <c r="F9" s="19"/>
      <c r="G9" s="18"/>
      <c r="H9" s="18" t="s">
        <v>20</v>
      </c>
    </row>
    <row r="10" spans="1:8" ht="22.5" customHeight="1" x14ac:dyDescent="0.25">
      <c r="A10" s="24" t="s">
        <v>2</v>
      </c>
      <c r="B10" s="24"/>
      <c r="C10" s="29" t="s">
        <v>26</v>
      </c>
      <c r="D10" s="30"/>
      <c r="E10" s="30"/>
      <c r="F10" s="16" t="s">
        <v>12</v>
      </c>
      <c r="G10" s="6" t="s">
        <v>3</v>
      </c>
      <c r="H10" s="7" t="s">
        <v>4</v>
      </c>
    </row>
    <row r="11" spans="1:8" ht="33" customHeight="1" x14ac:dyDescent="0.25">
      <c r="A11" s="24" t="s">
        <v>5</v>
      </c>
      <c r="B11" s="24"/>
      <c r="C11" s="25" t="s">
        <v>27</v>
      </c>
      <c r="D11" s="25"/>
      <c r="E11" s="25"/>
      <c r="F11" s="16">
        <v>1</v>
      </c>
      <c r="G11" s="8">
        <v>5</v>
      </c>
      <c r="H11" s="17" t="s">
        <v>25</v>
      </c>
    </row>
    <row r="12" spans="1:8" ht="18.75" customHeight="1" x14ac:dyDescent="0.25">
      <c r="A12" s="7" t="s">
        <v>9</v>
      </c>
      <c r="B12" s="7" t="s">
        <v>6</v>
      </c>
      <c r="C12" s="9" t="s">
        <v>0</v>
      </c>
      <c r="D12" s="6" t="s">
        <v>13</v>
      </c>
      <c r="E12" s="10" t="s">
        <v>14</v>
      </c>
      <c r="F12" s="11" t="s">
        <v>15</v>
      </c>
      <c r="G12" s="6" t="s">
        <v>1</v>
      </c>
      <c r="H12" s="7" t="s">
        <v>7</v>
      </c>
    </row>
    <row r="13" spans="1:8" ht="24" customHeight="1" x14ac:dyDescent="0.25">
      <c r="A13" s="16">
        <v>1</v>
      </c>
      <c r="B13" s="13" t="s">
        <v>47</v>
      </c>
      <c r="C13" s="6">
        <v>74.356560000000002</v>
      </c>
      <c r="D13" s="6">
        <f>0.7*C13</f>
        <v>52.049591999999997</v>
      </c>
      <c r="E13" s="11">
        <v>78.06</v>
      </c>
      <c r="F13" s="11">
        <f>0.3*E13</f>
        <v>23.417999999999999</v>
      </c>
      <c r="G13" s="6">
        <f>F13+D13</f>
        <v>75.467591999999996</v>
      </c>
      <c r="H13" s="20" t="s">
        <v>51</v>
      </c>
    </row>
    <row r="14" spans="1:8" ht="24" customHeight="1" x14ac:dyDescent="0.25">
      <c r="A14" s="16">
        <v>2</v>
      </c>
      <c r="B14" s="13" t="s">
        <v>45</v>
      </c>
      <c r="C14" s="6">
        <v>74.144540000000006</v>
      </c>
      <c r="D14" s="6">
        <f>0.7*C14</f>
        <v>51.901178000000002</v>
      </c>
      <c r="E14" s="11">
        <v>76.66</v>
      </c>
      <c r="F14" s="11">
        <f>0.3*E14</f>
        <v>22.997999999999998</v>
      </c>
      <c r="G14" s="6">
        <f>F14+D14</f>
        <v>74.899178000000006</v>
      </c>
      <c r="H14" s="20" t="s">
        <v>51</v>
      </c>
    </row>
    <row r="15" spans="1:8" ht="24" customHeight="1" x14ac:dyDescent="0.25">
      <c r="A15" s="16">
        <v>3</v>
      </c>
      <c r="B15" s="13" t="s">
        <v>54</v>
      </c>
      <c r="C15" s="6">
        <v>75.099680000000006</v>
      </c>
      <c r="D15" s="6">
        <f>0.7*C15</f>
        <v>52.569776000000005</v>
      </c>
      <c r="E15" s="11">
        <v>74.099999999999994</v>
      </c>
      <c r="F15" s="11">
        <f>0.3*E15</f>
        <v>22.229999999999997</v>
      </c>
      <c r="G15" s="6">
        <f>F15+D15</f>
        <v>74.799776000000008</v>
      </c>
      <c r="H15" s="20" t="s">
        <v>51</v>
      </c>
    </row>
    <row r="16" spans="1:8" ht="24" customHeight="1" x14ac:dyDescent="0.25">
      <c r="A16" s="16">
        <v>4</v>
      </c>
      <c r="B16" s="13" t="s">
        <v>46</v>
      </c>
      <c r="C16" s="6">
        <v>73.158180000000002</v>
      </c>
      <c r="D16" s="6">
        <f>0.7*C16</f>
        <v>51.210726000000001</v>
      </c>
      <c r="E16" s="11">
        <v>73.16</v>
      </c>
      <c r="F16" s="11">
        <f>0.3*E16</f>
        <v>21.947999999999997</v>
      </c>
      <c r="G16" s="6">
        <f>F16+D16</f>
        <v>73.158726000000001</v>
      </c>
      <c r="H16" s="20" t="s">
        <v>51</v>
      </c>
    </row>
    <row r="17" spans="1:9" s="33" customFormat="1" ht="24" customHeight="1" x14ac:dyDescent="0.25">
      <c r="A17" s="32"/>
      <c r="H17" s="32"/>
      <c r="I17" s="32"/>
    </row>
    <row r="18" spans="1:9" s="33" customFormat="1" ht="24" customHeight="1" x14ac:dyDescent="0.25">
      <c r="A18" s="32"/>
      <c r="B18" s="32" t="s">
        <v>33</v>
      </c>
      <c r="D18" s="35" t="s">
        <v>33</v>
      </c>
      <c r="E18" s="35"/>
      <c r="G18" s="35" t="s">
        <v>33</v>
      </c>
      <c r="H18" s="35"/>
      <c r="I18" s="32"/>
    </row>
    <row r="19" spans="1:9" s="33" customFormat="1" x14ac:dyDescent="0.25">
      <c r="A19" s="32"/>
      <c r="B19" s="33" t="s">
        <v>55</v>
      </c>
      <c r="D19" s="33" t="s">
        <v>56</v>
      </c>
      <c r="G19" s="33" t="s">
        <v>57</v>
      </c>
      <c r="H19" s="32"/>
      <c r="I19" s="32"/>
    </row>
  </sheetData>
  <sortState ref="A13:H16">
    <sortCondition descending="1" ref="G13"/>
  </sortState>
  <mergeCells count="11">
    <mergeCell ref="D18:E18"/>
    <mergeCell ref="G18:H18"/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H13" sqref="H13"/>
    </sheetView>
  </sheetViews>
  <sheetFormatPr defaultRowHeight="15" x14ac:dyDescent="0.25"/>
  <cols>
    <col min="1" max="1" width="4.140625" style="1" bestFit="1" customWidth="1"/>
    <col min="2" max="2" width="29" style="2" customWidth="1"/>
    <col min="3" max="4" width="13.28515625" style="2" customWidth="1"/>
    <col min="5" max="5" width="16.7109375" style="2" customWidth="1"/>
    <col min="6" max="6" width="14.85546875" style="2" customWidth="1"/>
    <col min="7" max="7" width="13.5703125" style="2" customWidth="1"/>
    <col min="8" max="8" width="20.85546875" style="1" customWidth="1"/>
    <col min="9" max="9" width="6" style="1" customWidth="1"/>
    <col min="10" max="10" width="11.85546875" style="2" customWidth="1"/>
    <col min="11" max="11" width="9.140625" style="2" customWidth="1"/>
    <col min="12" max="12" width="18" style="2" customWidth="1"/>
    <col min="13" max="16384" width="9.140625" style="2"/>
  </cols>
  <sheetData>
    <row r="1" spans="1:9" ht="15.75" x14ac:dyDescent="0.25">
      <c r="A1" s="12"/>
      <c r="B1" s="3"/>
      <c r="C1" s="3"/>
      <c r="D1" s="3"/>
      <c r="E1" s="12" t="s">
        <v>10</v>
      </c>
      <c r="F1" s="3"/>
      <c r="G1" s="3"/>
      <c r="H1" s="12"/>
    </row>
    <row r="2" spans="1:9" ht="15.75" x14ac:dyDescent="0.25">
      <c r="A2" s="12"/>
      <c r="B2" s="26" t="s">
        <v>8</v>
      </c>
      <c r="C2" s="26"/>
      <c r="D2" s="26"/>
      <c r="E2" s="26"/>
      <c r="F2" s="26"/>
      <c r="G2" s="26"/>
      <c r="H2" s="26"/>
    </row>
    <row r="3" spans="1:9" ht="15.75" x14ac:dyDescent="0.25">
      <c r="A3" s="12"/>
      <c r="B3" s="26" t="s">
        <v>16</v>
      </c>
      <c r="C3" s="26"/>
      <c r="D3" s="26"/>
      <c r="E3" s="26"/>
      <c r="F3" s="26"/>
      <c r="G3" s="26"/>
      <c r="H3" s="26"/>
    </row>
    <row r="4" spans="1:9" ht="15.75" x14ac:dyDescent="0.25">
      <c r="A4" s="12"/>
      <c r="B4" s="27"/>
      <c r="C4" s="26"/>
      <c r="D4" s="26"/>
      <c r="E4" s="26"/>
      <c r="F4" s="26"/>
      <c r="G4" s="26"/>
      <c r="H4" s="26"/>
    </row>
    <row r="5" spans="1:9" ht="15.75" x14ac:dyDescent="0.25">
      <c r="A5" s="12"/>
      <c r="B5" s="4" t="s">
        <v>11</v>
      </c>
      <c r="C5" s="18"/>
      <c r="D5" s="18"/>
      <c r="E5" s="18"/>
      <c r="F5" s="18"/>
      <c r="G5" s="18"/>
      <c r="H5" s="18"/>
    </row>
    <row r="6" spans="1:9" ht="15.75" x14ac:dyDescent="0.25">
      <c r="A6" s="12"/>
      <c r="B6" s="22" t="s">
        <v>37</v>
      </c>
      <c r="C6" s="18"/>
      <c r="D6" s="18"/>
      <c r="E6" s="18"/>
      <c r="F6" s="18"/>
      <c r="G6" s="18"/>
      <c r="H6" s="18"/>
    </row>
    <row r="7" spans="1:9" ht="15.75" x14ac:dyDescent="0.25">
      <c r="A7" s="12"/>
      <c r="B7" s="28" t="s">
        <v>31</v>
      </c>
      <c r="C7" s="28"/>
      <c r="D7" s="28"/>
      <c r="E7" s="28"/>
      <c r="F7" s="28"/>
      <c r="G7" s="18"/>
      <c r="H7" s="18"/>
    </row>
    <row r="8" spans="1:9" ht="15.75" x14ac:dyDescent="0.25">
      <c r="A8" s="12"/>
      <c r="B8" s="28" t="s">
        <v>17</v>
      </c>
      <c r="C8" s="28"/>
      <c r="D8" s="28"/>
      <c r="E8" s="28"/>
      <c r="F8" s="28"/>
      <c r="G8" s="18"/>
      <c r="H8" s="18"/>
    </row>
    <row r="9" spans="1:9" ht="15.75" x14ac:dyDescent="0.25">
      <c r="A9" s="12"/>
      <c r="B9" s="19"/>
      <c r="C9" s="19"/>
      <c r="D9" s="19"/>
      <c r="E9" s="19"/>
      <c r="F9" s="19"/>
      <c r="G9" s="18"/>
      <c r="H9" s="18" t="s">
        <v>21</v>
      </c>
    </row>
    <row r="10" spans="1:9" ht="27.75" customHeight="1" x14ac:dyDescent="0.25">
      <c r="A10" s="24" t="s">
        <v>2</v>
      </c>
      <c r="B10" s="24"/>
      <c r="C10" s="29" t="s">
        <v>26</v>
      </c>
      <c r="D10" s="30"/>
      <c r="E10" s="30"/>
      <c r="F10" s="16" t="s">
        <v>12</v>
      </c>
      <c r="G10" s="6" t="s">
        <v>3</v>
      </c>
      <c r="H10" s="7" t="s">
        <v>4</v>
      </c>
    </row>
    <row r="11" spans="1:9" ht="33" customHeight="1" x14ac:dyDescent="0.25">
      <c r="A11" s="24" t="s">
        <v>5</v>
      </c>
      <c r="B11" s="24"/>
      <c r="C11" s="31" t="s">
        <v>44</v>
      </c>
      <c r="D11" s="31"/>
      <c r="E11" s="31"/>
      <c r="F11" s="16">
        <v>1</v>
      </c>
      <c r="G11" s="8">
        <v>4</v>
      </c>
      <c r="H11" s="17" t="s">
        <v>25</v>
      </c>
    </row>
    <row r="12" spans="1:9" ht="20.25" customHeight="1" x14ac:dyDescent="0.25">
      <c r="A12" s="7" t="s">
        <v>9</v>
      </c>
      <c r="B12" s="7" t="s">
        <v>6</v>
      </c>
      <c r="C12" s="9" t="s">
        <v>0</v>
      </c>
      <c r="D12" s="6" t="s">
        <v>29</v>
      </c>
      <c r="E12" s="10" t="s">
        <v>28</v>
      </c>
      <c r="F12" s="11" t="s">
        <v>67</v>
      </c>
      <c r="G12" s="6" t="s">
        <v>1</v>
      </c>
      <c r="H12" s="7" t="s">
        <v>7</v>
      </c>
    </row>
    <row r="13" spans="1:9" ht="30" customHeight="1" x14ac:dyDescent="0.25">
      <c r="A13" s="16">
        <v>1</v>
      </c>
      <c r="B13" s="13" t="s">
        <v>58</v>
      </c>
      <c r="C13" s="6">
        <v>85.156419999999997</v>
      </c>
      <c r="D13" s="6">
        <f>0.4*C13</f>
        <v>34.062567999999999</v>
      </c>
      <c r="E13" s="11">
        <v>81.25</v>
      </c>
      <c r="F13" s="11">
        <f>0.6*E13</f>
        <v>48.75</v>
      </c>
      <c r="G13" s="6">
        <f>F13+D13</f>
        <v>82.812567999999999</v>
      </c>
      <c r="H13" s="20" t="s">
        <v>51</v>
      </c>
    </row>
    <row r="14" spans="1:9" ht="24" customHeight="1" x14ac:dyDescent="0.25"/>
    <row r="15" spans="1:9" s="33" customFormat="1" ht="24" customHeight="1" x14ac:dyDescent="0.25">
      <c r="A15" s="32"/>
      <c r="H15" s="32"/>
      <c r="I15" s="32"/>
    </row>
    <row r="16" spans="1:9" s="33" customFormat="1" ht="24" customHeight="1" x14ac:dyDescent="0.25">
      <c r="A16" s="32"/>
      <c r="B16" s="34" t="s">
        <v>23</v>
      </c>
      <c r="D16" s="34" t="s">
        <v>24</v>
      </c>
      <c r="G16" s="34" t="s">
        <v>23</v>
      </c>
      <c r="H16" s="32"/>
      <c r="I16" s="32"/>
    </row>
    <row r="17" spans="1:9" s="33" customFormat="1" ht="14.25" customHeight="1" x14ac:dyDescent="0.25">
      <c r="A17" s="32"/>
      <c r="B17" s="33" t="s">
        <v>59</v>
      </c>
      <c r="D17" s="33" t="s">
        <v>60</v>
      </c>
      <c r="G17" s="34" t="s">
        <v>61</v>
      </c>
      <c r="H17" s="32"/>
      <c r="I17" s="32"/>
    </row>
    <row r="18" spans="1:9" s="33" customFormat="1" ht="24" customHeight="1" x14ac:dyDescent="0.25">
      <c r="A18" s="32"/>
      <c r="H18" s="32"/>
      <c r="I18" s="32"/>
    </row>
    <row r="19" spans="1:9" ht="24" customHeight="1" x14ac:dyDescent="0.25"/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opLeftCell="A4" zoomScaleNormal="100" workbookViewId="0">
      <selection activeCell="H14" sqref="H14"/>
    </sheetView>
  </sheetViews>
  <sheetFormatPr defaultRowHeight="15" x14ac:dyDescent="0.25"/>
  <cols>
    <col min="1" max="1" width="4.140625" style="1" bestFit="1" customWidth="1"/>
    <col min="2" max="2" width="29.140625" style="2" customWidth="1"/>
    <col min="3" max="4" width="13.28515625" style="2" customWidth="1"/>
    <col min="5" max="5" width="16.7109375" style="2" customWidth="1"/>
    <col min="6" max="6" width="14.85546875" style="2" customWidth="1"/>
    <col min="7" max="7" width="13.5703125" style="2" customWidth="1"/>
    <col min="8" max="8" width="20.85546875" style="1" customWidth="1"/>
    <col min="9" max="9" width="6" style="1" customWidth="1"/>
    <col min="10" max="10" width="11.85546875" style="2" customWidth="1"/>
    <col min="11" max="11" width="9.140625" style="2" customWidth="1"/>
    <col min="12" max="12" width="18" style="2" customWidth="1"/>
    <col min="13" max="16384" width="9.140625" style="2"/>
  </cols>
  <sheetData>
    <row r="1" spans="1:9" ht="15.75" x14ac:dyDescent="0.25">
      <c r="A1" s="12"/>
      <c r="B1" s="3"/>
      <c r="C1" s="3"/>
      <c r="D1" s="3"/>
      <c r="E1" s="12" t="s">
        <v>10</v>
      </c>
      <c r="F1" s="3"/>
      <c r="G1" s="3"/>
      <c r="H1" s="12"/>
    </row>
    <row r="2" spans="1:9" ht="15.75" x14ac:dyDescent="0.25">
      <c r="A2" s="12"/>
      <c r="B2" s="26" t="s">
        <v>8</v>
      </c>
      <c r="C2" s="26"/>
      <c r="D2" s="26"/>
      <c r="E2" s="26"/>
      <c r="F2" s="26"/>
      <c r="G2" s="26"/>
      <c r="H2" s="26"/>
    </row>
    <row r="3" spans="1:9" ht="15.75" x14ac:dyDescent="0.25">
      <c r="A3" s="12"/>
      <c r="B3" s="26" t="s">
        <v>16</v>
      </c>
      <c r="C3" s="26"/>
      <c r="D3" s="26"/>
      <c r="E3" s="26"/>
      <c r="F3" s="26"/>
      <c r="G3" s="26"/>
      <c r="H3" s="26"/>
    </row>
    <row r="4" spans="1:9" ht="15.75" x14ac:dyDescent="0.25">
      <c r="A4" s="12"/>
      <c r="B4" s="27"/>
      <c r="C4" s="26"/>
      <c r="D4" s="26"/>
      <c r="E4" s="26"/>
      <c r="F4" s="26"/>
      <c r="G4" s="26"/>
      <c r="H4" s="26"/>
    </row>
    <row r="5" spans="1:9" ht="15.75" x14ac:dyDescent="0.25">
      <c r="A5" s="12"/>
      <c r="B5" s="4" t="s">
        <v>11</v>
      </c>
      <c r="C5" s="18"/>
      <c r="D5" s="18"/>
      <c r="E5" s="18"/>
      <c r="F5" s="18"/>
      <c r="G5" s="18"/>
      <c r="H5" s="18"/>
    </row>
    <row r="6" spans="1:9" ht="15.75" x14ac:dyDescent="0.25">
      <c r="A6" s="12"/>
      <c r="B6" s="22" t="s">
        <v>37</v>
      </c>
      <c r="C6" s="18"/>
      <c r="D6" s="18"/>
      <c r="E6" s="18"/>
      <c r="F6" s="18"/>
      <c r="G6" s="18"/>
      <c r="H6" s="18"/>
    </row>
    <row r="7" spans="1:9" ht="15.75" x14ac:dyDescent="0.25">
      <c r="A7" s="12"/>
      <c r="B7" s="28" t="s">
        <v>31</v>
      </c>
      <c r="C7" s="28"/>
      <c r="D7" s="28"/>
      <c r="E7" s="28"/>
      <c r="F7" s="28"/>
      <c r="G7" s="18"/>
      <c r="H7" s="18"/>
    </row>
    <row r="8" spans="1:9" ht="15.75" x14ac:dyDescent="0.25">
      <c r="A8" s="12"/>
      <c r="B8" s="28" t="s">
        <v>17</v>
      </c>
      <c r="C8" s="28"/>
      <c r="D8" s="28"/>
      <c r="E8" s="28"/>
      <c r="F8" s="28"/>
      <c r="G8" s="18"/>
      <c r="H8" s="18"/>
    </row>
    <row r="9" spans="1:9" ht="15.75" x14ac:dyDescent="0.25">
      <c r="A9" s="12"/>
      <c r="B9" s="19"/>
      <c r="C9" s="19"/>
      <c r="D9" s="19"/>
      <c r="E9" s="19"/>
      <c r="F9" s="19"/>
      <c r="G9" s="18"/>
      <c r="H9" s="18" t="s">
        <v>22</v>
      </c>
    </row>
    <row r="10" spans="1:9" ht="15.75" x14ac:dyDescent="0.25">
      <c r="A10" s="24" t="s">
        <v>2</v>
      </c>
      <c r="B10" s="24"/>
      <c r="C10" s="29" t="s">
        <v>18</v>
      </c>
      <c r="D10" s="30"/>
      <c r="E10" s="30"/>
      <c r="F10" s="16" t="s">
        <v>12</v>
      </c>
      <c r="G10" s="6" t="s">
        <v>3</v>
      </c>
      <c r="H10" s="7" t="s">
        <v>4</v>
      </c>
    </row>
    <row r="11" spans="1:9" ht="38.25" customHeight="1" x14ac:dyDescent="0.25">
      <c r="A11" s="24" t="s">
        <v>5</v>
      </c>
      <c r="B11" s="24"/>
      <c r="C11" s="31" t="s">
        <v>44</v>
      </c>
      <c r="D11" s="31"/>
      <c r="E11" s="31"/>
      <c r="F11" s="16">
        <v>2</v>
      </c>
      <c r="G11" s="8">
        <v>4</v>
      </c>
      <c r="H11" s="17" t="s">
        <v>62</v>
      </c>
    </row>
    <row r="12" spans="1:9" ht="18.75" customHeight="1" x14ac:dyDescent="0.25">
      <c r="A12" s="7" t="s">
        <v>9</v>
      </c>
      <c r="B12" s="7" t="s">
        <v>6</v>
      </c>
      <c r="C12" s="9" t="s">
        <v>0</v>
      </c>
      <c r="D12" s="6" t="s">
        <v>29</v>
      </c>
      <c r="E12" s="10" t="s">
        <v>28</v>
      </c>
      <c r="F12" s="11" t="s">
        <v>30</v>
      </c>
      <c r="G12" s="6" t="s">
        <v>1</v>
      </c>
      <c r="H12" s="7" t="s">
        <v>7</v>
      </c>
    </row>
    <row r="13" spans="1:9" ht="24" customHeight="1" x14ac:dyDescent="0.25">
      <c r="A13" s="16">
        <v>1</v>
      </c>
      <c r="B13" s="13" t="s">
        <v>43</v>
      </c>
      <c r="C13" s="6">
        <v>72.640320000000003</v>
      </c>
      <c r="D13" s="6">
        <f>0.4*C13</f>
        <v>29.056128000000001</v>
      </c>
      <c r="E13" s="11">
        <v>97.5</v>
      </c>
      <c r="F13" s="11">
        <f>0.6*E13</f>
        <v>58.5</v>
      </c>
      <c r="G13" s="6">
        <f>F13+D13</f>
        <v>87.556128000000001</v>
      </c>
      <c r="H13" s="20" t="s">
        <v>51</v>
      </c>
    </row>
    <row r="14" spans="1:9" ht="24" customHeight="1" x14ac:dyDescent="0.25">
      <c r="A14" s="16">
        <v>2</v>
      </c>
      <c r="B14" s="13" t="s">
        <v>48</v>
      </c>
      <c r="C14" s="6">
        <v>79.928370000000001</v>
      </c>
      <c r="D14" s="6">
        <f>0.4*C14</f>
        <v>31.971348000000003</v>
      </c>
      <c r="E14" s="11">
        <v>91.25</v>
      </c>
      <c r="F14" s="11">
        <f>0.6*E14</f>
        <v>54.75</v>
      </c>
      <c r="G14" s="6">
        <f>F14+D14</f>
        <v>86.721348000000006</v>
      </c>
      <c r="H14" s="20" t="s">
        <v>51</v>
      </c>
    </row>
    <row r="16" spans="1:9" s="33" customFormat="1" ht="24" customHeight="1" x14ac:dyDescent="0.25">
      <c r="A16" s="32"/>
      <c r="H16" s="32"/>
      <c r="I16" s="32"/>
    </row>
    <row r="17" spans="1:9" s="33" customFormat="1" ht="24" customHeight="1" x14ac:dyDescent="0.25">
      <c r="A17" s="32"/>
      <c r="B17" s="34" t="s">
        <v>23</v>
      </c>
      <c r="D17" s="34" t="s">
        <v>24</v>
      </c>
      <c r="G17" s="34" t="s">
        <v>23</v>
      </c>
      <c r="H17" s="32"/>
      <c r="I17" s="32"/>
    </row>
    <row r="18" spans="1:9" s="33" customFormat="1" ht="14.25" customHeight="1" x14ac:dyDescent="0.25">
      <c r="A18" s="32"/>
      <c r="B18" s="33" t="s">
        <v>59</v>
      </c>
      <c r="D18" s="33" t="s">
        <v>60</v>
      </c>
      <c r="G18" s="34" t="s">
        <v>61</v>
      </c>
      <c r="H18" s="32"/>
      <c r="I18" s="32"/>
    </row>
    <row r="19" spans="1:9" s="33" customFormat="1" ht="24" customHeight="1" x14ac:dyDescent="0.25">
      <c r="A19" s="32"/>
      <c r="H19" s="32"/>
      <c r="I19" s="32"/>
    </row>
    <row r="20" spans="1:9" ht="24" customHeight="1" x14ac:dyDescent="0.25"/>
    <row r="21" spans="1:9" ht="24" customHeight="1" x14ac:dyDescent="0.25"/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İLAHİYAT FAK. KIRAAT ABD</vt:lpstr>
      <vt:lpstr>POSOF MYOEVDE HASTA BAKIMI</vt:lpstr>
      <vt:lpstr>POSOF MYO</vt:lpstr>
      <vt:lpstr>REKTÖRLÜK</vt:lpstr>
      <vt:lpstr>'İLAHİYAT FAK. KIRAAT ABD'!Yazdırma_Alanı</vt:lpstr>
      <vt:lpstr>'POSOF MYO'!Yazdırma_Alanı</vt:lpstr>
      <vt:lpstr>'POSOF MYOEVDE HASTA BAKIMI'!Yazdırma_Alanı</vt:lpstr>
      <vt:lpstr>REKTÖRLÜK!Yazdırma_Alanı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ArdahanUni</dc:creator>
  <cp:lastModifiedBy>İdris KARAGÖZ</cp:lastModifiedBy>
  <cp:lastPrinted>2020-01-14T06:28:00Z</cp:lastPrinted>
  <dcterms:created xsi:type="dcterms:W3CDTF">2010-07-19T05:19:49Z</dcterms:created>
  <dcterms:modified xsi:type="dcterms:W3CDTF">2020-01-14T14:31:41Z</dcterms:modified>
</cp:coreProperties>
</file>